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8_{BE3B1218-FE15-D447-AE97-DFE360B107DC}" xr6:coauthVersionLast="36" xr6:coauthVersionMax="36" xr10:uidLastSave="{00000000-0000-0000-0000-000000000000}"/>
  <bookViews>
    <workbookView xWindow="16500" yWindow="960" windowWidth="20360" windowHeight="14980" xr2:uid="{1712586A-E6D5-FA42-A863-C37A2215CEDE}"/>
  </bookViews>
  <sheets>
    <sheet name="PROMOTER &amp; PROM GRP OF BC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1" l="1"/>
  <c r="J77" i="1"/>
  <c r="J76" i="1"/>
  <c r="J75" i="1"/>
  <c r="K80" i="1" s="1"/>
  <c r="J64" i="1"/>
  <c r="G63" i="1"/>
  <c r="G62" i="1"/>
  <c r="G58" i="1"/>
  <c r="G57" i="1"/>
  <c r="L52" i="1"/>
  <c r="I52" i="1"/>
  <c r="K46" i="1"/>
  <c r="J46" i="1"/>
  <c r="H46" i="1"/>
  <c r="G46" i="1"/>
  <c r="F46" i="1"/>
  <c r="E46" i="1"/>
  <c r="I46" i="1" s="1"/>
  <c r="L44" i="1"/>
  <c r="J67" i="1" s="1"/>
  <c r="I44" i="1"/>
  <c r="L43" i="1"/>
  <c r="J66" i="1" s="1"/>
  <c r="I43" i="1"/>
  <c r="L42" i="1"/>
  <c r="J65" i="1" s="1"/>
  <c r="I42" i="1"/>
  <c r="L41" i="1"/>
  <c r="I41" i="1"/>
  <c r="K39" i="1"/>
  <c r="K48" i="1" s="1"/>
  <c r="J39" i="1"/>
  <c r="J48" i="1" s="1"/>
  <c r="H39" i="1"/>
  <c r="H48" i="1" s="1"/>
  <c r="H50" i="1" s="1"/>
  <c r="G39" i="1"/>
  <c r="G48" i="1" s="1"/>
  <c r="F39" i="1"/>
  <c r="F48" i="1" s="1"/>
  <c r="F50" i="1" s="1"/>
  <c r="E39" i="1"/>
  <c r="E48" i="1" s="1"/>
  <c r="E50" i="1" s="1"/>
  <c r="L37" i="1"/>
  <c r="J63" i="1" s="1"/>
  <c r="I37" i="1"/>
  <c r="L36" i="1"/>
  <c r="J62" i="1" s="1"/>
  <c r="I36" i="1"/>
  <c r="L34" i="1"/>
  <c r="J57" i="1" s="1"/>
  <c r="I34" i="1"/>
  <c r="L32" i="1"/>
  <c r="J56" i="1" s="1"/>
  <c r="I32" i="1"/>
  <c r="H28" i="1"/>
  <c r="F28" i="1"/>
  <c r="E28" i="1"/>
  <c r="K26" i="1"/>
  <c r="K28" i="1" s="1"/>
  <c r="J26" i="1"/>
  <c r="J28" i="1" s="1"/>
  <c r="L24" i="1"/>
  <c r="L23" i="1"/>
  <c r="L26" i="1" s="1"/>
  <c r="L22" i="1"/>
  <c r="L21" i="1"/>
  <c r="K19" i="1"/>
  <c r="J19" i="1"/>
  <c r="H19" i="1"/>
  <c r="G19" i="1"/>
  <c r="G28" i="1" s="1"/>
  <c r="I28" i="1" s="1"/>
  <c r="F19" i="1"/>
  <c r="E19" i="1"/>
  <c r="L17" i="1"/>
  <c r="J58" i="1" s="1"/>
  <c r="I17" i="1"/>
  <c r="L15" i="1"/>
  <c r="I15" i="1"/>
  <c r="L14" i="1"/>
  <c r="I14" i="1"/>
  <c r="L13" i="1"/>
  <c r="I13" i="1"/>
  <c r="L12" i="1"/>
  <c r="I12" i="1"/>
  <c r="L11" i="1"/>
  <c r="I11" i="1"/>
  <c r="L10" i="1"/>
  <c r="L19" i="1" s="1"/>
  <c r="I10" i="1"/>
  <c r="J50" i="1" l="1"/>
  <c r="L28" i="1"/>
  <c r="K60" i="1"/>
  <c r="K69" i="1"/>
  <c r="K71" i="1" s="1"/>
  <c r="K50" i="1"/>
  <c r="G50" i="1"/>
  <c r="I50" i="1" s="1"/>
  <c r="I48" i="1"/>
  <c r="L39" i="1"/>
  <c r="L48" i="1" s="1"/>
  <c r="L50" i="1" s="1"/>
  <c r="I39" i="1"/>
  <c r="I19" i="1"/>
  <c r="L46" i="1"/>
</calcChain>
</file>

<file path=xl/sharedStrings.xml><?xml version="1.0" encoding="utf-8"?>
<sst xmlns="http://schemas.openxmlformats.org/spreadsheetml/2006/main" count="89" uniqueCount="50">
  <si>
    <t>SOURCE : SHAREHOLDING PATTERN FILED WITH BSE</t>
  </si>
  <si>
    <t>PROMOTER AND PROMOTER GROUP</t>
  </si>
  <si>
    <t>DATE OF FILING IN BSE ==&gt;</t>
  </si>
  <si>
    <t xml:space="preserve">       A1. INDIAN</t>
  </si>
  <si>
    <t>SH as a % of total no of shares</t>
  </si>
  <si>
    <t>INCREASE/(DEC)</t>
  </si>
  <si>
    <t xml:space="preserve">  INDIVIDUALS / HINDU UNDIVIDED FAMILY</t>
  </si>
  <si>
    <t>M SUBHADRA REDDY</t>
  </si>
  <si>
    <t>PROMOTER GRP</t>
  </si>
  <si>
    <t>K MOHAN RAO</t>
  </si>
  <si>
    <t>PALLE SUGUNA REDDY</t>
  </si>
  <si>
    <t>VENKATESWARA RAO</t>
  </si>
  <si>
    <t>MUTHUKURU SHASHIDHAR REDDY</t>
  </si>
  <si>
    <t>M GANGI REDDY</t>
  </si>
  <si>
    <t>Vijay Kumar Kancharla HUF</t>
  </si>
  <si>
    <t>PROMOTER</t>
  </si>
  <si>
    <t xml:space="preserve">     SUB TOTAL  - INDIVIDUALS + HUF</t>
  </si>
  <si>
    <t xml:space="preserve">    ANY OTHER </t>
  </si>
  <si>
    <t>ARADHANA COMMOSALES LLP</t>
  </si>
  <si>
    <t>SARITA COMMOSALES LLP</t>
  </si>
  <si>
    <t>KALPANA COMMOSALES LLP</t>
  </si>
  <si>
    <t>SHALINI SALES LLP</t>
  </si>
  <si>
    <t xml:space="preserve">      SUB TOTAL - ANY OTHER</t>
  </si>
  <si>
    <t xml:space="preserve">      SUB TOTAL A1</t>
  </si>
  <si>
    <t>A2. FOREIGN</t>
  </si>
  <si>
    <t>IND (NRI/FOREIGN IND)</t>
  </si>
  <si>
    <t>M Suresh Kumar Reddy</t>
  </si>
  <si>
    <t>Vijay Kumar Kancharla</t>
  </si>
  <si>
    <t>SV RAJYALAXMI REDDY</t>
  </si>
  <si>
    <t>GEETHA KANCHARLA</t>
  </si>
  <si>
    <t>A</t>
  </si>
  <si>
    <t>ANY OTHER</t>
  </si>
  <si>
    <t>REDMOND INVESTMENTS</t>
  </si>
  <si>
    <t>FINGROWTH CO LTD</t>
  </si>
  <si>
    <t>PROBUS CAPITAL LTD</t>
  </si>
  <si>
    <t>MUNDI ENTERPRISES LTD</t>
  </si>
  <si>
    <t>B</t>
  </si>
  <si>
    <t xml:space="preserve">     SUB TOTAL A2</t>
  </si>
  <si>
    <t>A + B</t>
  </si>
  <si>
    <t xml:space="preserve">      A = A1 + A2</t>
  </si>
  <si>
    <t>TOTAL NO OF SHARES HELD</t>
  </si>
  <si>
    <t>SUMMARY OF SHARES SOLD (26JAN2022 to 31MAR2022)</t>
  </si>
  <si>
    <t>SALE OF SHARES BY PROMOTERS</t>
  </si>
  <si>
    <t xml:space="preserve">SALE OF SHARES BY PROMOTER GROUP </t>
  </si>
  <si>
    <t>TOTAL SHARES SOLD (26JAN2022 TO 31MAR22)</t>
  </si>
  <si>
    <t>HOWEVER THEY HAVE BROUGHT IN FOUR LLP COS</t>
  </si>
  <si>
    <t xml:space="preserve">AS PROMOTER GROUP ENTITIES - </t>
  </si>
  <si>
    <t>NO OF SHARES BROUGHT IN BY PROM GRP ENTITIES          B **</t>
  </si>
  <si>
    <t xml:space="preserve">    28JULY2021 UNDER PUBLIC CATEGORY.</t>
  </si>
  <si>
    <t>B ** THE FOUR LLP COS HAD BEEN HOLDING BCG SHARES SINCE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</si>
</sst>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  <xf numFmtId="4" fontId="0" fillId="0" borderId="0" xfId="0" applyNumberFormat="1"/>
    <xf numFmtId="15" fontId="1" fillId="0" borderId="0" xfId="0" applyNumberFormat="1" applyFont="1"/>
    <xf numFmtId="15" fontId="0" fillId="0" borderId="0" xfId="0" applyNumberFormat="1"/>
    <xf numFmtId="2" fontId="0" fillId="0" borderId="0" xfId="0" applyNumberFormat="1" applyAlignment="1">
      <alignment wrapText="1"/>
    </xf>
    <xf numFmtId="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3A908-D735-4144-A7FE-D77EFE0A53DB}">
  <dimension ref="A1:M83"/>
  <sheetViews>
    <sheetView tabSelected="1" topLeftCell="B62" workbookViewId="0">
      <selection activeCell="G84" sqref="G84"/>
    </sheetView>
  </sheetViews>
  <sheetFormatPr baseColWidth="10" defaultRowHeight="16" x14ac:dyDescent="0.2"/>
  <cols>
    <col min="1" max="1" width="19.6640625" customWidth="1"/>
    <col min="2" max="3" width="15" customWidth="1"/>
    <col min="5" max="8" width="12.83203125" customWidth="1"/>
    <col min="9" max="9" width="14.33203125" customWidth="1"/>
    <col min="10" max="10" width="15.6640625" customWidth="1"/>
    <col min="11" max="11" width="14" customWidth="1"/>
    <col min="12" max="12" width="14.1640625" customWidth="1"/>
    <col min="13" max="13" width="11.6640625" bestFit="1" customWidth="1"/>
  </cols>
  <sheetData>
    <row r="1" spans="1:12" x14ac:dyDescent="0.2">
      <c r="C1" s="1" t="s">
        <v>0</v>
      </c>
      <c r="E1" s="2"/>
      <c r="F1" s="3"/>
      <c r="G1" s="3"/>
      <c r="H1" s="2"/>
      <c r="I1" s="4"/>
      <c r="J1" s="4"/>
    </row>
    <row r="2" spans="1:12" x14ac:dyDescent="0.2">
      <c r="C2" s="1"/>
      <c r="E2" s="2"/>
      <c r="F2" s="3"/>
      <c r="G2" s="3"/>
      <c r="H2" s="2"/>
      <c r="I2" s="4"/>
      <c r="J2" s="4"/>
    </row>
    <row r="3" spans="1:12" x14ac:dyDescent="0.2">
      <c r="E3" s="1" t="s">
        <v>1</v>
      </c>
      <c r="F3" s="3"/>
      <c r="G3" s="3"/>
      <c r="H3" s="2"/>
      <c r="I3" s="4"/>
      <c r="J3" s="4"/>
    </row>
    <row r="4" spans="1:12" x14ac:dyDescent="0.2">
      <c r="E4" s="2"/>
      <c r="F4" s="3"/>
      <c r="G4" s="3"/>
      <c r="H4" s="2"/>
      <c r="I4" s="4"/>
      <c r="J4" s="4"/>
    </row>
    <row r="5" spans="1:12" x14ac:dyDescent="0.2">
      <c r="C5" s="1" t="s">
        <v>2</v>
      </c>
      <c r="D5" s="1"/>
      <c r="E5" s="5">
        <v>44566</v>
      </c>
      <c r="F5" s="3"/>
      <c r="G5" s="5">
        <v>44602</v>
      </c>
      <c r="H5" s="2"/>
      <c r="I5" s="4"/>
      <c r="J5" s="5">
        <v>44672</v>
      </c>
    </row>
    <row r="6" spans="1:12" x14ac:dyDescent="0.2">
      <c r="E6" s="6"/>
      <c r="F6" s="3"/>
      <c r="G6" s="3"/>
      <c r="H6" s="2"/>
      <c r="I6" s="4"/>
      <c r="J6" s="4"/>
    </row>
    <row r="7" spans="1:12" ht="51" x14ac:dyDescent="0.2">
      <c r="A7" t="s">
        <v>3</v>
      </c>
      <c r="E7" s="6">
        <v>44561</v>
      </c>
      <c r="F7" s="7" t="s">
        <v>4</v>
      </c>
      <c r="G7" s="6">
        <v>44586</v>
      </c>
      <c r="H7" s="7" t="s">
        <v>4</v>
      </c>
      <c r="I7" s="8" t="s">
        <v>5</v>
      </c>
      <c r="J7" s="5">
        <v>44651</v>
      </c>
      <c r="K7" s="7" t="s">
        <v>4</v>
      </c>
      <c r="L7" s="8" t="s">
        <v>5</v>
      </c>
    </row>
    <row r="8" spans="1:12" x14ac:dyDescent="0.2">
      <c r="A8" t="s">
        <v>6</v>
      </c>
      <c r="E8" s="2"/>
      <c r="F8" s="3"/>
      <c r="J8" s="3"/>
      <c r="K8" s="2"/>
      <c r="L8" s="4"/>
    </row>
    <row r="9" spans="1:12" x14ac:dyDescent="0.2">
      <c r="E9" s="2"/>
      <c r="F9" s="3"/>
      <c r="J9" s="3"/>
      <c r="K9" s="2"/>
      <c r="L9" s="4"/>
    </row>
    <row r="10" spans="1:12" x14ac:dyDescent="0.2">
      <c r="A10" t="s">
        <v>7</v>
      </c>
      <c r="C10" t="s">
        <v>8</v>
      </c>
      <c r="E10" s="2">
        <v>176875</v>
      </c>
      <c r="F10">
        <v>0.02</v>
      </c>
      <c r="G10" s="2">
        <v>176875</v>
      </c>
      <c r="H10">
        <v>0.01</v>
      </c>
      <c r="I10" s="2">
        <f>G10-E10</f>
        <v>0</v>
      </c>
      <c r="J10" s="2">
        <v>179675</v>
      </c>
      <c r="K10" s="3">
        <v>0.01</v>
      </c>
      <c r="L10" s="2">
        <f t="shared" ref="L10:L15" si="0">J10-E10</f>
        <v>2800</v>
      </c>
    </row>
    <row r="11" spans="1:12" x14ac:dyDescent="0.2">
      <c r="A11" t="s">
        <v>9</v>
      </c>
      <c r="C11" t="s">
        <v>8</v>
      </c>
      <c r="E11" s="2">
        <v>2250</v>
      </c>
      <c r="F11">
        <v>0</v>
      </c>
      <c r="G11" s="2">
        <v>2250</v>
      </c>
      <c r="I11" s="2">
        <f t="shared" ref="I11:I19" si="1">G11-E11</f>
        <v>0</v>
      </c>
      <c r="J11" s="2">
        <v>2250</v>
      </c>
      <c r="K11" s="3"/>
      <c r="L11" s="2">
        <f t="shared" si="0"/>
        <v>0</v>
      </c>
    </row>
    <row r="12" spans="1:12" x14ac:dyDescent="0.2">
      <c r="A12" t="s">
        <v>10</v>
      </c>
      <c r="C12" t="s">
        <v>8</v>
      </c>
      <c r="E12" s="2">
        <v>2626450</v>
      </c>
      <c r="F12">
        <v>0.25</v>
      </c>
      <c r="G12" s="2">
        <v>2626450</v>
      </c>
      <c r="H12">
        <v>0.22</v>
      </c>
      <c r="I12" s="2">
        <f t="shared" si="1"/>
        <v>0</v>
      </c>
      <c r="J12" s="2">
        <v>2626450</v>
      </c>
      <c r="K12" s="3">
        <v>0.22</v>
      </c>
      <c r="L12" s="2">
        <f t="shared" si="0"/>
        <v>0</v>
      </c>
    </row>
    <row r="13" spans="1:12" x14ac:dyDescent="0.2">
      <c r="A13" t="s">
        <v>11</v>
      </c>
      <c r="C13" t="s">
        <v>8</v>
      </c>
      <c r="E13" s="2">
        <v>892453</v>
      </c>
      <c r="F13">
        <v>0.09</v>
      </c>
      <c r="G13" s="2">
        <v>892453</v>
      </c>
      <c r="H13">
        <v>0.08</v>
      </c>
      <c r="I13" s="2">
        <f t="shared" si="1"/>
        <v>0</v>
      </c>
      <c r="J13" s="2">
        <v>892453</v>
      </c>
      <c r="K13" s="3">
        <v>7.0000000000000007E-2</v>
      </c>
      <c r="L13" s="2">
        <f t="shared" si="0"/>
        <v>0</v>
      </c>
    </row>
    <row r="14" spans="1:12" x14ac:dyDescent="0.2">
      <c r="A14" t="s">
        <v>12</v>
      </c>
      <c r="C14" t="s">
        <v>8</v>
      </c>
      <c r="E14" s="2">
        <v>1676250</v>
      </c>
      <c r="F14">
        <v>0.16</v>
      </c>
      <c r="G14" s="2">
        <v>1676250</v>
      </c>
      <c r="H14">
        <v>0.14000000000000001</v>
      </c>
      <c r="I14" s="2">
        <f t="shared" si="1"/>
        <v>0</v>
      </c>
      <c r="J14" s="2">
        <v>1676250</v>
      </c>
      <c r="K14" s="3">
        <v>0.14000000000000001</v>
      </c>
      <c r="L14" s="2">
        <f t="shared" si="0"/>
        <v>0</v>
      </c>
    </row>
    <row r="15" spans="1:12" x14ac:dyDescent="0.2">
      <c r="A15" t="s">
        <v>13</v>
      </c>
      <c r="C15" t="s">
        <v>8</v>
      </c>
      <c r="E15" s="2">
        <v>1446000</v>
      </c>
      <c r="F15">
        <v>0.14000000000000001</v>
      </c>
      <c r="G15" s="2">
        <v>1446000</v>
      </c>
      <c r="H15">
        <v>0.12</v>
      </c>
      <c r="I15" s="2">
        <f t="shared" si="1"/>
        <v>0</v>
      </c>
      <c r="J15" s="2">
        <v>1446000</v>
      </c>
      <c r="K15" s="3">
        <v>0.12</v>
      </c>
      <c r="L15" s="2">
        <f t="shared" si="0"/>
        <v>0</v>
      </c>
    </row>
    <row r="16" spans="1:12" x14ac:dyDescent="0.2">
      <c r="G16" s="2"/>
      <c r="J16" s="2"/>
      <c r="K16" s="3"/>
      <c r="L16" s="2"/>
    </row>
    <row r="17" spans="1:12" x14ac:dyDescent="0.2">
      <c r="A17" t="s">
        <v>14</v>
      </c>
      <c r="C17" t="s">
        <v>15</v>
      </c>
      <c r="D17" s="6"/>
      <c r="E17" s="2">
        <v>77555705</v>
      </c>
      <c r="F17">
        <v>7.45</v>
      </c>
      <c r="G17" s="2">
        <v>77555705</v>
      </c>
      <c r="H17">
        <v>6.56</v>
      </c>
      <c r="I17" s="2">
        <f t="shared" si="1"/>
        <v>0</v>
      </c>
      <c r="J17" s="2">
        <v>19352934</v>
      </c>
      <c r="K17" s="3">
        <v>1.6</v>
      </c>
      <c r="L17" s="12">
        <f>J17-E17</f>
        <v>-58202771</v>
      </c>
    </row>
    <row r="18" spans="1:12" x14ac:dyDescent="0.2">
      <c r="F18" s="3"/>
      <c r="G18" s="2"/>
      <c r="J18" s="2"/>
      <c r="K18" s="3"/>
      <c r="L18" s="2"/>
    </row>
    <row r="19" spans="1:12" x14ac:dyDescent="0.2">
      <c r="A19" t="s">
        <v>16</v>
      </c>
      <c r="E19" s="2">
        <f>SUM(E10:E18)</f>
        <v>84375983</v>
      </c>
      <c r="F19">
        <f>SUM(F10:F18)</f>
        <v>8.11</v>
      </c>
      <c r="G19" s="2">
        <f>SUM(G10:G18)</f>
        <v>84375983</v>
      </c>
      <c r="H19">
        <f>SUM(H10:H18)</f>
        <v>7.13</v>
      </c>
      <c r="I19" s="2">
        <f t="shared" si="1"/>
        <v>0</v>
      </c>
      <c r="J19" s="2">
        <f>SUM(J10:J18)</f>
        <v>26176012</v>
      </c>
      <c r="K19">
        <f>SUM(K10:K18)</f>
        <v>2.16</v>
      </c>
      <c r="L19" s="2">
        <f>SUM(L10:L18)</f>
        <v>-58199971</v>
      </c>
    </row>
    <row r="20" spans="1:12" x14ac:dyDescent="0.2">
      <c r="A20" t="s">
        <v>17</v>
      </c>
      <c r="E20" s="2"/>
      <c r="G20" s="2"/>
      <c r="J20" s="2"/>
      <c r="L20" s="2"/>
    </row>
    <row r="21" spans="1:12" x14ac:dyDescent="0.2">
      <c r="A21" t="s">
        <v>18</v>
      </c>
      <c r="C21" t="s">
        <v>8</v>
      </c>
      <c r="E21" s="2"/>
      <c r="G21" s="2"/>
      <c r="J21" s="2">
        <v>62500000</v>
      </c>
      <c r="K21">
        <v>5.16</v>
      </c>
      <c r="L21" s="2">
        <f>J21-E21</f>
        <v>62500000</v>
      </c>
    </row>
    <row r="22" spans="1:12" x14ac:dyDescent="0.2">
      <c r="A22" t="s">
        <v>19</v>
      </c>
      <c r="C22" t="s">
        <v>8</v>
      </c>
      <c r="E22" s="2"/>
      <c r="G22" s="2"/>
      <c r="J22" s="2">
        <v>62500000</v>
      </c>
      <c r="K22">
        <v>5.16</v>
      </c>
      <c r="L22" s="2">
        <f>J22-E22</f>
        <v>62500000</v>
      </c>
    </row>
    <row r="23" spans="1:12" x14ac:dyDescent="0.2">
      <c r="A23" t="s">
        <v>20</v>
      </c>
      <c r="C23" t="s">
        <v>8</v>
      </c>
      <c r="E23" s="2"/>
      <c r="G23" s="2"/>
      <c r="J23" s="2">
        <v>31250000</v>
      </c>
      <c r="K23">
        <v>2.58</v>
      </c>
      <c r="L23" s="2">
        <f>J23-E23</f>
        <v>31250000</v>
      </c>
    </row>
    <row r="24" spans="1:12" x14ac:dyDescent="0.2">
      <c r="A24" t="s">
        <v>21</v>
      </c>
      <c r="C24" t="s">
        <v>8</v>
      </c>
      <c r="E24" s="2"/>
      <c r="G24" s="2"/>
      <c r="J24" s="2">
        <v>25000000</v>
      </c>
      <c r="K24">
        <v>2.06</v>
      </c>
      <c r="L24" s="2">
        <f>J24-E24</f>
        <v>25000000</v>
      </c>
    </row>
    <row r="25" spans="1:12" x14ac:dyDescent="0.2">
      <c r="E25" s="2"/>
      <c r="G25" s="2"/>
      <c r="J25" s="2"/>
      <c r="L25" s="2"/>
    </row>
    <row r="26" spans="1:12" x14ac:dyDescent="0.2">
      <c r="A26" t="s">
        <v>22</v>
      </c>
      <c r="F26" s="3"/>
      <c r="G26" s="2"/>
      <c r="J26" s="2">
        <f>SUM(J21:J25)</f>
        <v>181250000</v>
      </c>
      <c r="K26" s="3">
        <f>SUM(K21:K25)</f>
        <v>14.96</v>
      </c>
      <c r="L26" s="2">
        <f>SUM(L21:L25)</f>
        <v>181250000</v>
      </c>
    </row>
    <row r="27" spans="1:12" x14ac:dyDescent="0.2">
      <c r="F27" s="3"/>
      <c r="G27" s="2"/>
      <c r="J27" s="2"/>
      <c r="K27" s="3"/>
      <c r="L27" s="2"/>
    </row>
    <row r="28" spans="1:12" x14ac:dyDescent="0.2">
      <c r="A28" t="s">
        <v>23</v>
      </c>
      <c r="E28" s="2">
        <f>E26+E19</f>
        <v>84375983</v>
      </c>
      <c r="F28" s="3">
        <f>F26+F19</f>
        <v>8.11</v>
      </c>
      <c r="G28" s="2">
        <f>G26+G19</f>
        <v>84375983</v>
      </c>
      <c r="H28" s="3">
        <f>H26+H19</f>
        <v>7.13</v>
      </c>
      <c r="I28" s="2">
        <f t="shared" ref="I28" si="2">G28-E28</f>
        <v>0</v>
      </c>
      <c r="J28" s="2">
        <f>J26+J19</f>
        <v>207426012</v>
      </c>
      <c r="K28" s="3">
        <f>K26+K19</f>
        <v>17.12</v>
      </c>
      <c r="L28" s="2">
        <f>L26+L19</f>
        <v>123050029</v>
      </c>
    </row>
    <row r="29" spans="1:12" x14ac:dyDescent="0.2">
      <c r="F29" s="3"/>
      <c r="G29" s="2"/>
      <c r="J29" s="2"/>
      <c r="K29" s="3"/>
      <c r="L29" s="2"/>
    </row>
    <row r="30" spans="1:12" x14ac:dyDescent="0.2">
      <c r="A30" t="s">
        <v>24</v>
      </c>
      <c r="F30" s="3"/>
      <c r="G30" s="2"/>
      <c r="J30" s="2"/>
      <c r="K30" s="3"/>
      <c r="L30" s="2"/>
    </row>
    <row r="31" spans="1:12" x14ac:dyDescent="0.2">
      <c r="A31" t="s">
        <v>25</v>
      </c>
      <c r="F31" s="3"/>
      <c r="G31" s="2"/>
      <c r="J31" s="2"/>
      <c r="K31" s="3"/>
      <c r="L31" s="2"/>
    </row>
    <row r="32" spans="1:12" x14ac:dyDescent="0.2">
      <c r="A32" t="s">
        <v>26</v>
      </c>
      <c r="C32" t="s">
        <v>15</v>
      </c>
      <c r="D32" s="6"/>
      <c r="E32" s="2">
        <v>94105816</v>
      </c>
      <c r="F32" s="3">
        <v>9.0299999999999994</v>
      </c>
      <c r="G32" s="2">
        <v>94105816</v>
      </c>
      <c r="H32">
        <v>7.96</v>
      </c>
      <c r="I32" s="2">
        <f t="shared" ref="I32" si="3">G32-E32</f>
        <v>0</v>
      </c>
      <c r="J32" s="2">
        <v>10381635</v>
      </c>
      <c r="K32" s="3">
        <v>0.86</v>
      </c>
      <c r="L32" s="12">
        <f>J32-E32</f>
        <v>-83724181</v>
      </c>
    </row>
    <row r="33" spans="1:12" x14ac:dyDescent="0.2">
      <c r="E33" s="2"/>
      <c r="F33" s="3"/>
      <c r="G33" s="2"/>
      <c r="J33" s="2"/>
      <c r="K33" s="3"/>
      <c r="L33" s="2"/>
    </row>
    <row r="34" spans="1:12" x14ac:dyDescent="0.2">
      <c r="A34" t="s">
        <v>27</v>
      </c>
      <c r="C34" t="s">
        <v>15</v>
      </c>
      <c r="D34" s="6"/>
      <c r="E34" s="2">
        <v>4776182</v>
      </c>
      <c r="F34">
        <v>0.46</v>
      </c>
      <c r="G34" s="2">
        <v>4776182</v>
      </c>
      <c r="H34">
        <v>0.4</v>
      </c>
      <c r="I34" s="2">
        <f t="shared" ref="I34" si="4">G34-E34</f>
        <v>0</v>
      </c>
      <c r="J34" s="2">
        <v>3235977</v>
      </c>
      <c r="K34" s="3">
        <v>0.27</v>
      </c>
      <c r="L34" s="12">
        <f>J34-E34</f>
        <v>-1540205</v>
      </c>
    </row>
    <row r="35" spans="1:12" x14ac:dyDescent="0.2">
      <c r="D35" s="6"/>
      <c r="E35" s="2"/>
      <c r="G35" s="2"/>
      <c r="J35" s="2"/>
      <c r="K35" s="3"/>
      <c r="L35" s="2"/>
    </row>
    <row r="36" spans="1:12" x14ac:dyDescent="0.2">
      <c r="A36" t="s">
        <v>28</v>
      </c>
      <c r="C36" t="s">
        <v>8</v>
      </c>
      <c r="D36" s="6"/>
      <c r="E36" s="2">
        <v>8167500</v>
      </c>
      <c r="F36" s="3">
        <v>0.78</v>
      </c>
      <c r="G36" s="2">
        <v>8167500</v>
      </c>
      <c r="H36">
        <v>0.69</v>
      </c>
      <c r="I36" s="2">
        <f t="shared" ref="I36:I37" si="5">G36-E36</f>
        <v>0</v>
      </c>
      <c r="J36" s="2">
        <v>1917500</v>
      </c>
      <c r="K36" s="3">
        <v>0.16</v>
      </c>
      <c r="L36" s="12">
        <f>J36-E36</f>
        <v>-6250000</v>
      </c>
    </row>
    <row r="37" spans="1:12" x14ac:dyDescent="0.2">
      <c r="A37" t="s">
        <v>29</v>
      </c>
      <c r="C37" t="s">
        <v>8</v>
      </c>
      <c r="D37" s="6"/>
      <c r="E37" s="2">
        <v>8167500</v>
      </c>
      <c r="F37" s="3">
        <v>0.78</v>
      </c>
      <c r="G37" s="2">
        <v>8167500</v>
      </c>
      <c r="H37">
        <v>0.69</v>
      </c>
      <c r="I37" s="2">
        <f t="shared" si="5"/>
        <v>0</v>
      </c>
      <c r="J37" s="2">
        <v>0</v>
      </c>
      <c r="K37" s="3">
        <v>0</v>
      </c>
      <c r="L37" s="12">
        <f>J37-E37</f>
        <v>-8167500</v>
      </c>
    </row>
    <row r="38" spans="1:12" x14ac:dyDescent="0.2">
      <c r="F38" s="3"/>
      <c r="G38" s="2"/>
      <c r="J38" s="2"/>
      <c r="K38" s="3"/>
      <c r="L38" s="2"/>
    </row>
    <row r="39" spans="1:12" x14ac:dyDescent="0.2">
      <c r="D39" s="9" t="s">
        <v>30</v>
      </c>
      <c r="E39" s="2">
        <f>SUM(E32:E38)</f>
        <v>115216998</v>
      </c>
      <c r="F39">
        <f>SUM(F32:F38)</f>
        <v>11.049999999999999</v>
      </c>
      <c r="G39" s="2">
        <f>SUM(G32:G38)</f>
        <v>115216998</v>
      </c>
      <c r="H39">
        <f>SUM(H32:H38)</f>
        <v>9.7399999999999984</v>
      </c>
      <c r="I39" s="2">
        <f t="shared" ref="I39" si="6">G39-E39</f>
        <v>0</v>
      </c>
      <c r="J39" s="2">
        <f>SUM(J32:J38)</f>
        <v>15535112</v>
      </c>
      <c r="K39">
        <f>SUM(K32:K38)</f>
        <v>1.2899999999999998</v>
      </c>
      <c r="L39" s="12">
        <f>SUM(L32:L38)</f>
        <v>-99681886</v>
      </c>
    </row>
    <row r="40" spans="1:12" x14ac:dyDescent="0.2">
      <c r="A40" t="s">
        <v>31</v>
      </c>
      <c r="F40" s="3"/>
      <c r="G40" s="2"/>
      <c r="J40" s="2"/>
      <c r="K40" s="3"/>
      <c r="L40" s="2"/>
    </row>
    <row r="41" spans="1:12" x14ac:dyDescent="0.2">
      <c r="A41" t="s">
        <v>32</v>
      </c>
      <c r="C41" t="s">
        <v>8</v>
      </c>
      <c r="E41" s="2">
        <v>30958515</v>
      </c>
      <c r="F41" s="3">
        <v>2.97</v>
      </c>
      <c r="G41" s="2">
        <v>30958515</v>
      </c>
      <c r="H41">
        <v>2.62</v>
      </c>
      <c r="I41" s="2">
        <f t="shared" ref="I41:I44" si="7">G41-E41</f>
        <v>0</v>
      </c>
      <c r="J41" s="2">
        <v>0</v>
      </c>
      <c r="K41" s="3">
        <v>0</v>
      </c>
      <c r="L41" s="12">
        <f>J41-E41</f>
        <v>-30958515</v>
      </c>
    </row>
    <row r="42" spans="1:12" x14ac:dyDescent="0.2">
      <c r="A42" t="s">
        <v>33</v>
      </c>
      <c r="C42" t="s">
        <v>8</v>
      </c>
      <c r="E42" s="2">
        <v>1768167</v>
      </c>
      <c r="F42" s="3">
        <v>0.17</v>
      </c>
      <c r="G42" s="2">
        <v>1768167</v>
      </c>
      <c r="H42">
        <v>0.15</v>
      </c>
      <c r="I42" s="2">
        <f t="shared" si="7"/>
        <v>0</v>
      </c>
      <c r="J42" s="2">
        <v>643167</v>
      </c>
      <c r="K42" s="3">
        <v>0.05</v>
      </c>
      <c r="L42" s="12">
        <f>J42-E42</f>
        <v>-1125000</v>
      </c>
    </row>
    <row r="43" spans="1:12" x14ac:dyDescent="0.2">
      <c r="A43" t="s">
        <v>34</v>
      </c>
      <c r="C43" t="s">
        <v>8</v>
      </c>
      <c r="E43" s="2">
        <v>756250</v>
      </c>
      <c r="F43" s="3">
        <v>7.0000000000000007E-2</v>
      </c>
      <c r="G43" s="2">
        <v>756250</v>
      </c>
      <c r="H43">
        <v>0.06</v>
      </c>
      <c r="I43" s="2">
        <f t="shared" si="7"/>
        <v>0</v>
      </c>
      <c r="J43" s="2">
        <v>6250</v>
      </c>
      <c r="K43" s="3">
        <v>0</v>
      </c>
      <c r="L43" s="12">
        <f>J43-E43</f>
        <v>-750000</v>
      </c>
    </row>
    <row r="44" spans="1:12" x14ac:dyDescent="0.2">
      <c r="A44" t="s">
        <v>35</v>
      </c>
      <c r="C44" t="s">
        <v>8</v>
      </c>
      <c r="E44" s="2">
        <v>208691</v>
      </c>
      <c r="F44" s="3">
        <v>0.02</v>
      </c>
      <c r="G44" s="2">
        <v>208691</v>
      </c>
      <c r="H44">
        <v>0.02</v>
      </c>
      <c r="I44" s="2">
        <f t="shared" si="7"/>
        <v>0</v>
      </c>
      <c r="J44" s="2">
        <v>71250</v>
      </c>
      <c r="K44" s="3">
        <v>0.01</v>
      </c>
      <c r="L44" s="12">
        <f>J44-E44</f>
        <v>-137441</v>
      </c>
    </row>
    <row r="45" spans="1:12" x14ac:dyDescent="0.2">
      <c r="F45" s="3"/>
      <c r="G45" s="2"/>
      <c r="J45" s="2"/>
      <c r="K45" s="3"/>
      <c r="L45" s="12"/>
    </row>
    <row r="46" spans="1:12" x14ac:dyDescent="0.2">
      <c r="D46" s="9" t="s">
        <v>36</v>
      </c>
      <c r="E46" s="2">
        <f>SUM(E41:E45)</f>
        <v>33691623</v>
      </c>
      <c r="F46">
        <f>SUM(F41:F45)</f>
        <v>3.23</v>
      </c>
      <c r="G46" s="2">
        <f>SUM(G41:G45)</f>
        <v>33691623</v>
      </c>
      <c r="H46">
        <f>SUM(H41:H45)</f>
        <v>2.85</v>
      </c>
      <c r="I46" s="2">
        <f t="shared" ref="I46" si="8">G46-E46</f>
        <v>0</v>
      </c>
      <c r="J46" s="2">
        <f>SUM(J41:J45)</f>
        <v>720667</v>
      </c>
      <c r="K46">
        <f>SUM(K41:K45)</f>
        <v>6.0000000000000005E-2</v>
      </c>
      <c r="L46" s="12">
        <f>SUM(L41:L45)</f>
        <v>-32970956</v>
      </c>
    </row>
    <row r="47" spans="1:12" x14ac:dyDescent="0.2">
      <c r="F47" s="3"/>
      <c r="G47" s="2"/>
      <c r="J47" s="2"/>
      <c r="K47" s="3"/>
      <c r="L47" s="2"/>
    </row>
    <row r="48" spans="1:12" x14ac:dyDescent="0.2">
      <c r="A48" t="s">
        <v>37</v>
      </c>
      <c r="D48" s="10" t="s">
        <v>38</v>
      </c>
      <c r="E48" s="2">
        <f>E39+E46</f>
        <v>148908621</v>
      </c>
      <c r="F48" s="3">
        <f>F39+F46</f>
        <v>14.28</v>
      </c>
      <c r="G48" s="2">
        <f>G39+G46</f>
        <v>148908621</v>
      </c>
      <c r="H48" s="3">
        <f>H39+H46</f>
        <v>12.589999999999998</v>
      </c>
      <c r="I48" s="2">
        <f t="shared" ref="I48" si="9">G48-E48</f>
        <v>0</v>
      </c>
      <c r="J48" s="2">
        <f>J39+J46</f>
        <v>16255779</v>
      </c>
      <c r="K48" s="3">
        <f>K39+K46</f>
        <v>1.3499999999999999</v>
      </c>
      <c r="L48" s="2">
        <f>L39+L46</f>
        <v>-132652842</v>
      </c>
    </row>
    <row r="49" spans="1:12" x14ac:dyDescent="0.2">
      <c r="F49" s="3"/>
      <c r="H49" s="3"/>
      <c r="J49" s="2"/>
      <c r="K49" s="3"/>
      <c r="L49" s="2"/>
    </row>
    <row r="50" spans="1:12" x14ac:dyDescent="0.2">
      <c r="A50" t="s">
        <v>39</v>
      </c>
      <c r="E50" s="2">
        <f>E48+E28</f>
        <v>233284604</v>
      </c>
      <c r="F50" s="3">
        <f>F48+F28</f>
        <v>22.39</v>
      </c>
      <c r="G50" s="2">
        <f>G48+G28</f>
        <v>233284604</v>
      </c>
      <c r="H50" s="3">
        <f>H48+H28</f>
        <v>19.72</v>
      </c>
      <c r="I50" s="2">
        <f t="shared" ref="I50:I52" si="10">G50-E50</f>
        <v>0</v>
      </c>
      <c r="J50" s="2">
        <f>J48+J28</f>
        <v>223681791</v>
      </c>
      <c r="K50" s="3">
        <f>K48+K28</f>
        <v>18.470000000000002</v>
      </c>
      <c r="L50" s="2">
        <f>L48+L28</f>
        <v>-9602813</v>
      </c>
    </row>
    <row r="51" spans="1:12" x14ac:dyDescent="0.2">
      <c r="E51" s="2"/>
      <c r="F51" s="3"/>
      <c r="G51" s="2"/>
      <c r="H51" s="3"/>
      <c r="I51" s="2"/>
      <c r="J51" s="2"/>
      <c r="K51" s="3"/>
      <c r="L51" s="2"/>
    </row>
    <row r="52" spans="1:12" x14ac:dyDescent="0.2">
      <c r="A52" t="s">
        <v>40</v>
      </c>
      <c r="E52" s="2">
        <v>1041633124</v>
      </c>
      <c r="F52" s="3"/>
      <c r="G52" s="2">
        <v>1181683124</v>
      </c>
      <c r="I52" s="2">
        <f t="shared" si="10"/>
        <v>140050000</v>
      </c>
      <c r="J52" s="2">
        <v>1210753124</v>
      </c>
      <c r="K52" s="3"/>
      <c r="L52" s="2">
        <f>J52-G52</f>
        <v>29070000</v>
      </c>
    </row>
    <row r="53" spans="1:12" x14ac:dyDescent="0.2">
      <c r="G53" s="2"/>
      <c r="I53" s="2"/>
    </row>
    <row r="54" spans="1:12" x14ac:dyDescent="0.2">
      <c r="G54" s="11" t="s">
        <v>41</v>
      </c>
    </row>
    <row r="55" spans="1:12" x14ac:dyDescent="0.2">
      <c r="G55" s="11"/>
    </row>
    <row r="56" spans="1:12" x14ac:dyDescent="0.2">
      <c r="G56" t="s">
        <v>26</v>
      </c>
      <c r="I56" t="s">
        <v>15</v>
      </c>
      <c r="J56" s="2">
        <f>-L32</f>
        <v>83724181</v>
      </c>
    </row>
    <row r="57" spans="1:12" x14ac:dyDescent="0.2">
      <c r="G57" s="2" t="str">
        <f>A34</f>
        <v>Vijay Kumar Kancharla</v>
      </c>
      <c r="I57" t="s">
        <v>15</v>
      </c>
      <c r="J57" s="2">
        <f>-L34</f>
        <v>1540205</v>
      </c>
    </row>
    <row r="58" spans="1:12" x14ac:dyDescent="0.2">
      <c r="G58" s="2" t="str">
        <f>A17</f>
        <v>Vijay Kumar Kancharla HUF</v>
      </c>
      <c r="I58" t="s">
        <v>15</v>
      </c>
      <c r="J58" s="2">
        <f>-L17</f>
        <v>58202771</v>
      </c>
      <c r="K58" s="2"/>
    </row>
    <row r="59" spans="1:12" x14ac:dyDescent="0.2">
      <c r="G59" s="2"/>
      <c r="J59" s="2"/>
      <c r="K59" s="2"/>
    </row>
    <row r="60" spans="1:12" x14ac:dyDescent="0.2">
      <c r="G60" s="12" t="s">
        <v>42</v>
      </c>
      <c r="J60" s="2"/>
      <c r="K60" s="2">
        <f>SUM(J56:J59)</f>
        <v>143467157</v>
      </c>
    </row>
    <row r="61" spans="1:12" x14ac:dyDescent="0.2">
      <c r="G61" s="2"/>
      <c r="J61" s="2"/>
      <c r="K61" s="2"/>
    </row>
    <row r="62" spans="1:12" x14ac:dyDescent="0.2">
      <c r="G62" s="2" t="str">
        <f>A36</f>
        <v>SV RAJYALAXMI REDDY</v>
      </c>
      <c r="I62" t="s">
        <v>8</v>
      </c>
      <c r="J62" s="2">
        <f>-L36</f>
        <v>6250000</v>
      </c>
    </row>
    <row r="63" spans="1:12" x14ac:dyDescent="0.2">
      <c r="G63" s="2" t="str">
        <f>A37</f>
        <v>GEETHA KANCHARLA</v>
      </c>
      <c r="I63" t="s">
        <v>8</v>
      </c>
      <c r="J63" s="2">
        <f>-L37</f>
        <v>8167500</v>
      </c>
    </row>
    <row r="64" spans="1:12" x14ac:dyDescent="0.2">
      <c r="G64" t="s">
        <v>32</v>
      </c>
      <c r="I64" t="s">
        <v>8</v>
      </c>
      <c r="J64" s="2">
        <f>-L41</f>
        <v>30958515</v>
      </c>
    </row>
    <row r="65" spans="7:13" x14ac:dyDescent="0.2">
      <c r="G65" t="s">
        <v>33</v>
      </c>
      <c r="I65" t="s">
        <v>8</v>
      </c>
      <c r="J65" s="2">
        <f>-L42</f>
        <v>1125000</v>
      </c>
    </row>
    <row r="66" spans="7:13" x14ac:dyDescent="0.2">
      <c r="G66" t="s">
        <v>34</v>
      </c>
      <c r="I66" t="s">
        <v>8</v>
      </c>
      <c r="J66" s="2">
        <f>-L43</f>
        <v>750000</v>
      </c>
    </row>
    <row r="67" spans="7:13" x14ac:dyDescent="0.2">
      <c r="G67" t="s">
        <v>35</v>
      </c>
      <c r="I67" t="s">
        <v>8</v>
      </c>
      <c r="J67" s="2">
        <f>-L44</f>
        <v>137441</v>
      </c>
    </row>
    <row r="68" spans="7:13" x14ac:dyDescent="0.2">
      <c r="J68" s="2"/>
    </row>
    <row r="69" spans="7:13" x14ac:dyDescent="0.2">
      <c r="G69" s="1" t="s">
        <v>43</v>
      </c>
      <c r="K69" s="2">
        <f>SUM(J62:J68)</f>
        <v>47388456</v>
      </c>
    </row>
    <row r="71" spans="7:13" x14ac:dyDescent="0.2">
      <c r="G71" s="1" t="s">
        <v>44</v>
      </c>
      <c r="J71" s="9" t="s">
        <v>30</v>
      </c>
      <c r="K71" s="12">
        <f>K69+K60</f>
        <v>190855613</v>
      </c>
      <c r="M71" s="12"/>
    </row>
    <row r="73" spans="7:13" x14ac:dyDescent="0.2">
      <c r="G73" t="s">
        <v>45</v>
      </c>
    </row>
    <row r="74" spans="7:13" x14ac:dyDescent="0.2">
      <c r="G74" t="s">
        <v>46</v>
      </c>
      <c r="M74" s="2"/>
    </row>
    <row r="75" spans="7:13" x14ac:dyDescent="0.2">
      <c r="G75" t="s">
        <v>18</v>
      </c>
      <c r="J75" s="2">
        <f>J21</f>
        <v>62500000</v>
      </c>
    </row>
    <row r="76" spans="7:13" x14ac:dyDescent="0.2">
      <c r="G76" t="s">
        <v>19</v>
      </c>
      <c r="J76" s="2">
        <f>J22</f>
        <v>62500000</v>
      </c>
    </row>
    <row r="77" spans="7:13" x14ac:dyDescent="0.2">
      <c r="G77" t="s">
        <v>20</v>
      </c>
      <c r="J77" s="2">
        <f>J23</f>
        <v>31250000</v>
      </c>
    </row>
    <row r="78" spans="7:13" x14ac:dyDescent="0.2">
      <c r="G78" t="s">
        <v>21</v>
      </c>
      <c r="J78" s="2">
        <f>J24</f>
        <v>25000000</v>
      </c>
    </row>
    <row r="80" spans="7:13" x14ac:dyDescent="0.2">
      <c r="G80" s="1" t="s">
        <v>47</v>
      </c>
      <c r="K80" s="12">
        <f>SUM(J75:J78)</f>
        <v>181250000</v>
      </c>
    </row>
    <row r="82" spans="7:7" x14ac:dyDescent="0.2">
      <c r="G82" t="s">
        <v>49</v>
      </c>
    </row>
    <row r="83" spans="7:7" x14ac:dyDescent="0.2">
      <c r="G8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PROMOTER &amp; PROM GRP OF BCG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2022-06-12T17:09:46Z</dcterms:created>
  <dcterms:modified xsi:type="dcterms:W3CDTF">2022-06-12T20:07:46Z</dcterms:modified>
</cp:coreProperties>
</file>